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Override PartName="/xl/worksheets/sheet1.xml" ContentType="application/vnd.openxmlformats-officedocument.spreadsheetml.worksheet+xml"/>
  <Default Extension="rels" ContentType="application/vnd.openxmlformats-package.relationships+xml"/>
  <Override PartName="/xl/calcChain.xml" ContentType="application/vnd.openxmlformats-officedocument.spreadsheetml.calcChain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Default Extension="xml" ContentType="application/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0" yWindow="0" windowWidth="20240" windowHeight="14680" tabRatio="500"/>
  </bookViews>
  <sheets>
    <sheet name="Hoja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34" i="1"/>
  <c r="G34"/>
  <c r="F34"/>
  <c r="E34"/>
  <c r="D34"/>
  <c r="C34"/>
  <c r="H33"/>
  <c r="G33"/>
  <c r="F33"/>
  <c r="E33"/>
  <c r="D33"/>
  <c r="C33"/>
  <c r="H32"/>
  <c r="G32"/>
  <c r="F32"/>
  <c r="E32"/>
  <c r="D32"/>
  <c r="C32"/>
  <c r="H31"/>
  <c r="G31"/>
  <c r="F31"/>
  <c r="E31"/>
  <c r="D31"/>
  <c r="C31"/>
  <c r="H30"/>
  <c r="G30"/>
  <c r="F30"/>
  <c r="E30"/>
  <c r="D30"/>
  <c r="C30"/>
  <c r="H29"/>
  <c r="G29"/>
  <c r="F29"/>
  <c r="E29"/>
  <c r="D29"/>
  <c r="C29"/>
  <c r="H28"/>
  <c r="G28"/>
  <c r="F28"/>
  <c r="E28"/>
  <c r="D28"/>
  <c r="C28"/>
  <c r="H18"/>
  <c r="G18"/>
  <c r="F18"/>
  <c r="E18"/>
  <c r="D18"/>
  <c r="C18"/>
  <c r="H17"/>
  <c r="G17"/>
  <c r="F17"/>
  <c r="E17"/>
  <c r="D17"/>
  <c r="C17"/>
  <c r="H16"/>
  <c r="G16"/>
  <c r="F16"/>
  <c r="E16"/>
  <c r="D16"/>
  <c r="C16"/>
  <c r="H15"/>
  <c r="G15"/>
  <c r="F15"/>
  <c r="E15"/>
  <c r="D15"/>
  <c r="C15"/>
  <c r="H14"/>
  <c r="G14"/>
  <c r="F14"/>
  <c r="E14"/>
  <c r="D14"/>
  <c r="C14"/>
  <c r="H13"/>
  <c r="G13"/>
  <c r="F13"/>
  <c r="E13"/>
  <c r="D13"/>
  <c r="C13"/>
  <c r="H12"/>
  <c r="G12"/>
  <c r="F12"/>
  <c r="E12"/>
  <c r="D12"/>
  <c r="C12"/>
</calcChain>
</file>

<file path=xl/sharedStrings.xml><?xml version="1.0" encoding="utf-8"?>
<sst xmlns="http://schemas.openxmlformats.org/spreadsheetml/2006/main" count="27" uniqueCount="20">
  <si>
    <t xml:space="preserve"> </t>
    <phoneticPr fontId="1" type="noConversion"/>
  </si>
  <si>
    <t>Ejemplo de Comunidad Autonoma donde se pone el centimo sanitario de nuevo como Murcia o se subde como Cataluña</t>
    <phoneticPr fontId="1" type="noConversion"/>
  </si>
  <si>
    <t>Ejemplo de Comunidad Autonoma donde se pone el centimo sanitario de nuevo a 4.8centimos de golpe</t>
    <phoneticPr fontId="1" type="noConversion"/>
  </si>
  <si>
    <t>Retirada de Ayudas compensatorias 900 euros año</t>
    <phoneticPr fontId="1" type="noConversion"/>
  </si>
  <si>
    <t xml:space="preserve">Costes </t>
    <phoneticPr fontId="1" type="noConversion"/>
  </si>
  <si>
    <t>* consumo trailer  l /km.</t>
    <phoneticPr fontId="1" type="noConversion"/>
  </si>
  <si>
    <t>Subida de fiscalidad centimos/l</t>
    <phoneticPr fontId="1" type="noConversion"/>
  </si>
  <si>
    <t>Total por kilometro</t>
    <phoneticPr fontId="1" type="noConversion"/>
  </si>
  <si>
    <t>Total en euros por camión</t>
    <phoneticPr fontId="1" type="noConversion"/>
  </si>
  <si>
    <t>Kilometros recorridos anualmente</t>
    <phoneticPr fontId="1" type="noConversion"/>
  </si>
  <si>
    <t>Gasóleo Profesional de menos  - 28 litros/1000</t>
    <phoneticPr fontId="1" type="noConversion"/>
  </si>
  <si>
    <t>Gasóleo Profesional de menos  - 28 litros/1000</t>
    <phoneticPr fontId="1" type="noConversion"/>
  </si>
  <si>
    <t>Centimo sanitario en centimos litro</t>
    <phoneticPr fontId="1" type="noConversion"/>
  </si>
  <si>
    <t xml:space="preserve">Por kilometro en porcentaje sobre </t>
    <phoneticPr fontId="1" type="noConversion"/>
  </si>
  <si>
    <t>Total por kilometro</t>
    <phoneticPr fontId="1" type="noConversion"/>
  </si>
  <si>
    <t>SIMULADOR DEL IMPACTO DEL GASOIL Y RETIRADA DE SUBVENCIONES, DEL GASOLEO PROFESIONAL Y NUEVOS CENTIMOS SANITARIOS</t>
    <phoneticPr fontId="1" type="noConversion"/>
  </si>
  <si>
    <t>En esta hoja de calculo puede meter en las casillas verdes sus datos y ver que repercusión le sale en el precio kilometro.</t>
    <phoneticPr fontId="1" type="noConversion"/>
  </si>
  <si>
    <t>Por kilometro en porcentaje sobre precio cobrado</t>
    <phoneticPr fontId="1" type="noConversion"/>
  </si>
  <si>
    <t>( Esta hoja de cálculo se suministra sin ningún compromiso de exactitud y solo sirve como simulador de costes con los datos de cada caso particular, declinando toda responsabilidad por su uso )</t>
    <phoneticPr fontId="1" type="noConversion"/>
  </si>
  <si>
    <t>( ver abajo condiciones de uso )</t>
    <phoneticPr fontId="1" type="noConversion"/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</si>
</sst>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0"/>
      <name val="Verdana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164" fontId="0" fillId="0" borderId="0" xfId="0" applyNumberFormat="1"/>
    <xf numFmtId="10" fontId="0" fillId="0" borderId="0" xfId="0" applyNumberFormat="1"/>
    <xf numFmtId="3" fontId="0" fillId="2" borderId="0" xfId="0" applyNumberFormat="1" applyFill="1"/>
    <xf numFmtId="2" fontId="0" fillId="2" borderId="0" xfId="0" applyNumberFormat="1" applyFill="1"/>
    <xf numFmtId="0" fontId="0" fillId="0" borderId="0" xfId="0" applyFill="1"/>
    <xf numFmtId="2" fontId="0" fillId="0" borderId="0" xfId="0" applyNumberFormat="1" applyFill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3:H40"/>
  <sheetViews>
    <sheetView tabSelected="1" workbookViewId="0">
      <selection activeCell="A2" sqref="A2"/>
    </sheetView>
  </sheetViews>
  <sheetFormatPr baseColWidth="10" defaultRowHeight="13"/>
  <cols>
    <col min="1" max="1" width="37.5703125" customWidth="1"/>
    <col min="2" max="2" width="14.42578125" customWidth="1"/>
  </cols>
  <sheetData>
    <row r="3" spans="1:8">
      <c r="A3" t="s">
        <v>15</v>
      </c>
    </row>
    <row r="5" spans="1:8">
      <c r="A5" t="s">
        <v>19</v>
      </c>
    </row>
    <row r="6" spans="1:8">
      <c r="A6" t="s">
        <v>16</v>
      </c>
    </row>
    <row r="8" spans="1:8">
      <c r="A8" t="s">
        <v>1</v>
      </c>
    </row>
    <row r="9" spans="1:8">
      <c r="D9" t="s">
        <v>4</v>
      </c>
    </row>
    <row r="10" spans="1:8">
      <c r="A10" t="s">
        <v>0</v>
      </c>
    </row>
    <row r="11" spans="1:8">
      <c r="A11" t="s">
        <v>9</v>
      </c>
      <c r="C11" s="4">
        <v>100000</v>
      </c>
      <c r="D11" s="4">
        <v>120000</v>
      </c>
      <c r="E11" s="4">
        <v>150000</v>
      </c>
      <c r="F11" s="4">
        <v>160000</v>
      </c>
      <c r="G11" s="4">
        <v>170000</v>
      </c>
      <c r="H11" s="4">
        <v>180000</v>
      </c>
    </row>
    <row r="12" spans="1:8">
      <c r="A12" t="s">
        <v>6</v>
      </c>
      <c r="B12" s="5">
        <v>2.8</v>
      </c>
      <c r="C12" s="2">
        <f>$B$12*$B$21/10000</f>
        <v>9.2399999999999999E-3</v>
      </c>
      <c r="D12" s="2">
        <f t="shared" ref="D12:H12" si="0">$B$12*$B$21/10000</f>
        <v>9.2399999999999999E-3</v>
      </c>
      <c r="E12" s="2">
        <f t="shared" si="0"/>
        <v>9.2399999999999999E-3</v>
      </c>
      <c r="F12" s="2">
        <f t="shared" si="0"/>
        <v>9.2399999999999999E-3</v>
      </c>
      <c r="G12" s="2">
        <f t="shared" si="0"/>
        <v>9.2399999999999999E-3</v>
      </c>
      <c r="H12" s="2">
        <f t="shared" si="0"/>
        <v>9.2399999999999999E-3</v>
      </c>
    </row>
    <row r="13" spans="1:8">
      <c r="A13" t="s">
        <v>11</v>
      </c>
      <c r="B13" s="5">
        <v>-28</v>
      </c>
      <c r="C13" s="2">
        <f>(-1)*$B$13*(C11/100000*$B$21)/C11</f>
        <v>9.2399999999999999E-3</v>
      </c>
      <c r="D13" s="2">
        <f>(-1)*$B$13*(D11/100000*$B$21)/D11</f>
        <v>9.2399999999999999E-3</v>
      </c>
      <c r="E13" s="2">
        <f>(-1)*$B$13*(E11/100000*$B$21)/E11</f>
        <v>9.2399999999999999E-3</v>
      </c>
      <c r="F13" s="2">
        <f t="shared" ref="F13:H13" si="1">(-1)*$B$13*50/F11</f>
        <v>8.7500000000000008E-3</v>
      </c>
      <c r="G13" s="2">
        <f t="shared" si="1"/>
        <v>8.2352941176470594E-3</v>
      </c>
      <c r="H13" s="2">
        <f t="shared" si="1"/>
        <v>7.7777777777777776E-3</v>
      </c>
    </row>
    <row r="14" spans="1:8">
      <c r="A14" t="s">
        <v>12</v>
      </c>
      <c r="B14" s="5">
        <v>2.4</v>
      </c>
      <c r="C14" s="2">
        <f>$B$14*$B$21/10000</f>
        <v>7.92E-3</v>
      </c>
      <c r="D14" s="2">
        <f t="shared" ref="D14:H14" si="2">$B$14*$B$21/10000</f>
        <v>7.92E-3</v>
      </c>
      <c r="E14" s="2">
        <f t="shared" si="2"/>
        <v>7.92E-3</v>
      </c>
      <c r="F14" s="2">
        <f t="shared" si="2"/>
        <v>7.92E-3</v>
      </c>
      <c r="G14" s="2">
        <f t="shared" si="2"/>
        <v>7.92E-3</v>
      </c>
      <c r="H14" s="2">
        <f t="shared" si="2"/>
        <v>7.92E-3</v>
      </c>
    </row>
    <row r="15" spans="1:8">
      <c r="A15" t="s">
        <v>3</v>
      </c>
      <c r="B15" s="5">
        <v>900</v>
      </c>
      <c r="C15" s="1">
        <f>$B$15/C11</f>
        <v>8.9999999999999993E-3</v>
      </c>
      <c r="D15" s="1">
        <f t="shared" ref="D15:H15" si="3">$B$15/D11</f>
        <v>7.4999999999999997E-3</v>
      </c>
      <c r="E15" s="1">
        <f t="shared" si="3"/>
        <v>6.0000000000000001E-3</v>
      </c>
      <c r="F15" s="1">
        <f t="shared" si="3"/>
        <v>5.6249999999999998E-3</v>
      </c>
      <c r="G15" s="1">
        <f t="shared" si="3"/>
        <v>5.2941176470588233E-3</v>
      </c>
      <c r="H15" s="1">
        <f t="shared" si="3"/>
        <v>5.0000000000000001E-3</v>
      </c>
    </row>
    <row r="16" spans="1:8">
      <c r="A16" t="s">
        <v>7</v>
      </c>
      <c r="B16" s="7"/>
      <c r="C16" s="1">
        <f>SUM(C12:C15)</f>
        <v>3.5400000000000001E-2</v>
      </c>
      <c r="D16" s="1">
        <f t="shared" ref="D16:H16" si="4">SUM(D12:D15)</f>
        <v>3.39E-2</v>
      </c>
      <c r="E16" s="1">
        <f t="shared" si="4"/>
        <v>3.2399999999999998E-2</v>
      </c>
      <c r="F16" s="1">
        <f t="shared" si="4"/>
        <v>3.1535000000000001E-2</v>
      </c>
      <c r="G16" s="1">
        <f t="shared" si="4"/>
        <v>3.0689411764705885E-2</v>
      </c>
      <c r="H16" s="1">
        <f t="shared" si="4"/>
        <v>2.9937777777777778E-2</v>
      </c>
    </row>
    <row r="17" spans="1:8">
      <c r="A17" t="s">
        <v>17</v>
      </c>
      <c r="B17" s="5">
        <v>0.9</v>
      </c>
      <c r="C17" s="3">
        <f>C16/$B$17</f>
        <v>3.9333333333333331E-2</v>
      </c>
      <c r="D17" s="3">
        <f t="shared" ref="D17:H17" si="5">D16/$B$17</f>
        <v>3.7666666666666668E-2</v>
      </c>
      <c r="E17" s="3">
        <f t="shared" si="5"/>
        <v>3.5999999999999997E-2</v>
      </c>
      <c r="F17" s="3">
        <f t="shared" si="5"/>
        <v>3.503888888888889E-2</v>
      </c>
      <c r="G17" s="3">
        <f t="shared" si="5"/>
        <v>3.4099346405228763E-2</v>
      </c>
      <c r="H17" s="3">
        <f t="shared" si="5"/>
        <v>3.3264197530864195E-2</v>
      </c>
    </row>
    <row r="18" spans="1:8">
      <c r="A18" t="s">
        <v>8</v>
      </c>
      <c r="B18" s="7"/>
      <c r="C18" s="1">
        <f>C16*C11</f>
        <v>3540</v>
      </c>
      <c r="D18" s="1">
        <f t="shared" ref="D18:H18" si="6">D16*D11</f>
        <v>4068</v>
      </c>
      <c r="E18" s="1">
        <f t="shared" si="6"/>
        <v>4860</v>
      </c>
      <c r="F18" s="1">
        <f t="shared" si="6"/>
        <v>5045.6000000000004</v>
      </c>
      <c r="G18" s="1">
        <f t="shared" si="6"/>
        <v>5217.2000000000007</v>
      </c>
      <c r="H18" s="1">
        <f t="shared" si="6"/>
        <v>5388.8</v>
      </c>
    </row>
    <row r="19" spans="1:8">
      <c r="B19" s="7"/>
      <c r="C19" s="1"/>
      <c r="D19" s="1"/>
      <c r="E19" s="1"/>
      <c r="F19" s="1"/>
      <c r="G19" s="1"/>
    </row>
    <row r="20" spans="1:8">
      <c r="B20" s="7"/>
      <c r="C20" s="1"/>
      <c r="D20" s="1"/>
      <c r="E20" s="1"/>
      <c r="F20" s="1"/>
      <c r="G20" s="1"/>
    </row>
    <row r="21" spans="1:8">
      <c r="A21" t="s">
        <v>5</v>
      </c>
      <c r="B21" s="5">
        <v>33</v>
      </c>
      <c r="C21" s="1"/>
      <c r="D21" s="1"/>
      <c r="E21" s="1"/>
      <c r="F21" s="1"/>
      <c r="G21" s="1"/>
    </row>
    <row r="22" spans="1:8">
      <c r="B22" s="6"/>
    </row>
    <row r="24" spans="1:8">
      <c r="A24" t="s">
        <v>2</v>
      </c>
    </row>
    <row r="25" spans="1:8">
      <c r="D25" t="s">
        <v>4</v>
      </c>
    </row>
    <row r="27" spans="1:8">
      <c r="A27" t="s">
        <v>9</v>
      </c>
      <c r="C27" s="4">
        <v>100000</v>
      </c>
      <c r="D27" s="4">
        <v>120000</v>
      </c>
      <c r="E27" s="4">
        <v>150000</v>
      </c>
      <c r="F27" s="4">
        <v>160000</v>
      </c>
      <c r="G27" s="4">
        <v>170000</v>
      </c>
      <c r="H27" s="4">
        <v>180000</v>
      </c>
    </row>
    <row r="28" spans="1:8">
      <c r="A28" t="s">
        <v>6</v>
      </c>
      <c r="B28" s="5">
        <v>2.8</v>
      </c>
      <c r="C28" s="2">
        <f>$B$12*$B$21/10000</f>
        <v>9.2399999999999999E-3</v>
      </c>
      <c r="D28" s="2">
        <f t="shared" ref="D28:H28" si="7">$B$12*$B$21/10000</f>
        <v>9.2399999999999999E-3</v>
      </c>
      <c r="E28" s="2">
        <f t="shared" si="7"/>
        <v>9.2399999999999999E-3</v>
      </c>
      <c r="F28" s="2">
        <f t="shared" si="7"/>
        <v>9.2399999999999999E-3</v>
      </c>
      <c r="G28" s="2">
        <f t="shared" si="7"/>
        <v>9.2399999999999999E-3</v>
      </c>
      <c r="H28" s="2">
        <f t="shared" si="7"/>
        <v>9.2399999999999999E-3</v>
      </c>
    </row>
    <row r="29" spans="1:8">
      <c r="A29" t="s">
        <v>10</v>
      </c>
      <c r="B29" s="5">
        <v>-28</v>
      </c>
      <c r="C29" s="2">
        <f>(-1)*$B$13*(C27/100000*$B$21)/C27</f>
        <v>9.2399999999999999E-3</v>
      </c>
      <c r="D29" s="2">
        <f>(-1)*$B$13*(D27/100000*$B$21)/D27</f>
        <v>9.2399999999999999E-3</v>
      </c>
      <c r="E29" s="2">
        <f>(-1)*$B$13*(E27/100000*$B$21)/E27</f>
        <v>9.2399999999999999E-3</v>
      </c>
      <c r="F29" s="2">
        <f t="shared" ref="F29:H29" si="8">(-1)*$B$13*50/F27</f>
        <v>8.7500000000000008E-3</v>
      </c>
      <c r="G29" s="2">
        <f t="shared" si="8"/>
        <v>8.2352941176470594E-3</v>
      </c>
      <c r="H29" s="2">
        <f t="shared" si="8"/>
        <v>7.7777777777777776E-3</v>
      </c>
    </row>
    <row r="30" spans="1:8">
      <c r="A30" t="s">
        <v>12</v>
      </c>
      <c r="B30" s="5">
        <v>4.8</v>
      </c>
      <c r="C30" s="2">
        <f>$B$30*$B$21/10000</f>
        <v>1.584E-2</v>
      </c>
      <c r="D30" s="2">
        <f t="shared" ref="D30:H30" si="9">$B$30*$B$21/10000</f>
        <v>1.584E-2</v>
      </c>
      <c r="E30" s="2">
        <f t="shared" si="9"/>
        <v>1.584E-2</v>
      </c>
      <c r="F30" s="2">
        <f t="shared" si="9"/>
        <v>1.584E-2</v>
      </c>
      <c r="G30" s="2">
        <f t="shared" si="9"/>
        <v>1.584E-2</v>
      </c>
      <c r="H30" s="2">
        <f t="shared" si="9"/>
        <v>1.584E-2</v>
      </c>
    </row>
    <row r="31" spans="1:8">
      <c r="A31" t="s">
        <v>3</v>
      </c>
      <c r="B31" s="5">
        <v>900</v>
      </c>
      <c r="C31" s="1">
        <f>$B$15/C27</f>
        <v>8.9999999999999993E-3</v>
      </c>
      <c r="D31" s="1">
        <f t="shared" ref="D31:H31" si="10">$B$15/D27</f>
        <v>7.4999999999999997E-3</v>
      </c>
      <c r="E31" s="1">
        <f t="shared" si="10"/>
        <v>6.0000000000000001E-3</v>
      </c>
      <c r="F31" s="1">
        <f t="shared" si="10"/>
        <v>5.6249999999999998E-3</v>
      </c>
      <c r="G31" s="1">
        <f t="shared" si="10"/>
        <v>5.2941176470588233E-3</v>
      </c>
      <c r="H31" s="1">
        <f t="shared" si="10"/>
        <v>5.0000000000000001E-3</v>
      </c>
    </row>
    <row r="32" spans="1:8">
      <c r="A32" t="s">
        <v>14</v>
      </c>
      <c r="B32" s="1"/>
      <c r="C32" s="1">
        <f>SUM(C28:C31)</f>
        <v>4.3320000000000004E-2</v>
      </c>
      <c r="D32" s="1">
        <f t="shared" ref="D32" si="11">SUM(D28:D31)</f>
        <v>4.1820000000000003E-2</v>
      </c>
      <c r="E32" s="1">
        <f t="shared" ref="E32" si="12">SUM(E28:E31)</f>
        <v>4.0320000000000002E-2</v>
      </c>
      <c r="F32" s="1">
        <f t="shared" ref="F32" si="13">SUM(F28:F31)</f>
        <v>3.9454999999999997E-2</v>
      </c>
      <c r="G32" s="1">
        <f t="shared" ref="G32:H32" si="14">SUM(G28:G31)</f>
        <v>3.8609411764705885E-2</v>
      </c>
      <c r="H32" s="1">
        <f t="shared" si="14"/>
        <v>3.7857777777777775E-2</v>
      </c>
    </row>
    <row r="33" spans="1:8">
      <c r="A33" t="s">
        <v>13</v>
      </c>
      <c r="B33" s="1">
        <v>0.9</v>
      </c>
      <c r="C33" s="3">
        <f>C32/$B$17</f>
        <v>4.8133333333333334E-2</v>
      </c>
      <c r="D33" s="3">
        <f t="shared" ref="D33:H33" si="15">D32/$B$17</f>
        <v>4.646666666666667E-2</v>
      </c>
      <c r="E33" s="3">
        <f t="shared" si="15"/>
        <v>4.48E-2</v>
      </c>
      <c r="F33" s="3">
        <f t="shared" si="15"/>
        <v>4.3838888888888886E-2</v>
      </c>
      <c r="G33" s="3">
        <f t="shared" si="15"/>
        <v>4.2899346405228758E-2</v>
      </c>
      <c r="H33" s="3">
        <f t="shared" si="15"/>
        <v>4.206419753086419E-2</v>
      </c>
    </row>
    <row r="34" spans="1:8">
      <c r="A34" t="s">
        <v>8</v>
      </c>
      <c r="B34" s="1"/>
      <c r="C34" s="1">
        <f>C32*C27</f>
        <v>4332</v>
      </c>
      <c r="D34" s="1">
        <f t="shared" ref="D34" si="16">D32*D27</f>
        <v>5018.4000000000005</v>
      </c>
      <c r="E34" s="1">
        <f t="shared" ref="E34" si="17">E32*E27</f>
        <v>6048</v>
      </c>
      <c r="F34" s="1">
        <f t="shared" ref="F34" si="18">F32*F27</f>
        <v>6312.7999999999993</v>
      </c>
      <c r="G34" s="1">
        <f t="shared" ref="G34:H34" si="19">G32*G27</f>
        <v>6563.6</v>
      </c>
      <c r="H34" s="1">
        <f t="shared" si="19"/>
        <v>6814.4</v>
      </c>
    </row>
    <row r="35" spans="1:8">
      <c r="B35" s="1"/>
      <c r="C35" s="1"/>
      <c r="D35" s="1"/>
      <c r="E35" s="1"/>
      <c r="F35" s="1"/>
      <c r="G35" s="1"/>
    </row>
    <row r="36" spans="1:8">
      <c r="B36" s="1"/>
      <c r="C36" s="1"/>
      <c r="D36" s="1"/>
      <c r="E36" s="1"/>
      <c r="F36" s="1"/>
      <c r="G36" s="1"/>
    </row>
    <row r="37" spans="1:8">
      <c r="A37" t="s">
        <v>5</v>
      </c>
      <c r="B37" s="5">
        <v>33</v>
      </c>
      <c r="C37" s="1"/>
      <c r="D37" s="1"/>
      <c r="E37" s="1"/>
      <c r="F37" s="1"/>
      <c r="G37" s="1"/>
    </row>
    <row r="40" spans="1:8">
      <c r="A40" t="s">
        <v>18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mmm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mdm dmd</dc:creator>
  <cp:lastModifiedBy>mdm dmd</cp:lastModifiedBy>
  <dcterms:created xsi:type="dcterms:W3CDTF">2012-01-06T09:21:09Z</dcterms:created>
  <dcterms:modified xsi:type="dcterms:W3CDTF">2012-01-08T17:01:02Z</dcterms:modified>
</cp:coreProperties>
</file>